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9DBEDF73-6BD9-454F-87D8-5663A67421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" i="3" l="1"/>
  <c r="AS8" i="3"/>
  <c r="AQ8" i="3"/>
  <c r="AP8" i="3"/>
  <c r="AO8" i="3"/>
  <c r="AN8" i="3"/>
  <c r="AM8" i="3"/>
  <c r="AG8" i="3"/>
  <c r="AE8" i="3"/>
  <c r="AD8" i="3"/>
  <c r="AC8" i="3"/>
  <c r="AB8" i="3"/>
  <c r="AA8" i="3"/>
  <c r="W8" i="3"/>
  <c r="U8" i="3"/>
  <c r="T8" i="3"/>
  <c r="S8" i="3"/>
  <c r="R8" i="3"/>
  <c r="Q8" i="3"/>
  <c r="K8" i="3"/>
  <c r="I8" i="3"/>
  <c r="H8" i="3"/>
  <c r="G8" i="3"/>
  <c r="F8" i="3"/>
  <c r="E8" i="3"/>
  <c r="AF8" i="3" l="1"/>
  <c r="K13" i="3"/>
  <c r="I13" i="3"/>
  <c r="G13" i="3"/>
  <c r="E13" i="3"/>
  <c r="K12" i="3"/>
  <c r="I12" i="3"/>
  <c r="H12" i="3"/>
  <c r="G12" i="3"/>
  <c r="F12" i="3"/>
  <c r="E12" i="3"/>
  <c r="E14" i="3" s="1"/>
  <c r="K14" i="3" l="1"/>
  <c r="G14" i="3"/>
  <c r="F13" i="3"/>
  <c r="H13" i="3"/>
  <c r="H14" i="3" s="1"/>
  <c r="M14" i="3" s="1"/>
  <c r="I14" i="3"/>
  <c r="J13" i="3"/>
  <c r="O13" i="3"/>
  <c r="M13" i="3" l="1"/>
  <c r="N13" i="3"/>
  <c r="L13" i="3"/>
  <c r="F14" i="3"/>
  <c r="O14" i="3"/>
  <c r="J14" i="3"/>
  <c r="L14" i="3" l="1"/>
  <c r="N14" i="3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<sst xmlns="http://schemas.openxmlformats.org/spreadsheetml/2006/main" count="75" uniqueCount="32">
  <si>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</si>
  <si>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</si>
  <si>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</si>
  <si>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</si>
  <si>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</si>
  <si>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</si>
  <si>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</si>
  <si>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</si>
  <si>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</si>
  <si>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</si>
  <si>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</si>
  <si>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</si>
  <si>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</si>
  <si>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</si>
  <si>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</si>
  <si>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</si>
  <si>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</si>
  <si>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</si>
  <si>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</si>
  <si>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</si>
  <si>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</si>
  <si>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</si>
  <si>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</si>
  <si>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</si>
  <si>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</si>
  <si>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</si>
  <si>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</si>
  <si>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Aleksi Hassinen</t>
  </si>
  <si>
    <t>5.</t>
  </si>
  <si>
    <t>29.2.2004   Joensuu</t>
  </si>
  <si>
    <t>8.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</si>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</sst>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29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21</v>
      </c>
      <c r="M2" s="21"/>
      <c r="N2" s="21"/>
      <c r="O2" s="27"/>
      <c r="P2" s="6"/>
      <c r="Q2" s="17" t="s">
        <v>22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23</v>
      </c>
      <c r="AI2" s="21"/>
      <c r="AJ2" s="21"/>
      <c r="AK2" s="27"/>
      <c r="AL2" s="6"/>
      <c r="AM2" s="17" t="s">
        <v>22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>
        <v>2019</v>
      </c>
      <c r="Y4" s="12" t="s">
        <v>26</v>
      </c>
      <c r="Z4" s="1" t="s">
        <v>19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4">
        <v>0</v>
      </c>
      <c r="AG4" s="18">
        <v>1</v>
      </c>
      <c r="AH4" s="40"/>
      <c r="AI4" s="7"/>
      <c r="AJ4" s="7"/>
      <c r="AK4" s="7"/>
      <c r="AM4" s="12"/>
      <c r="AN4" s="12"/>
      <c r="AO4" s="13"/>
      <c r="AP4" s="12"/>
      <c r="AQ4" s="12"/>
      <c r="AR4" s="65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2020</v>
      </c>
      <c r="Y5" s="12" t="s">
        <v>28</v>
      </c>
      <c r="Z5" s="1" t="s">
        <v>19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31">
        <v>0.5</v>
      </c>
      <c r="AG5" s="18">
        <v>2</v>
      </c>
      <c r="AH5" s="40"/>
      <c r="AI5" s="7"/>
      <c r="AJ5" s="7"/>
      <c r="AK5" s="7"/>
      <c r="AM5" s="12"/>
      <c r="AN5" s="12"/>
      <c r="AO5" s="13"/>
      <c r="AP5" s="12"/>
      <c r="AQ5" s="12"/>
      <c r="AR5" s="65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8"/>
      <c r="X6" s="66">
        <v>2021</v>
      </c>
      <c r="Y6" s="66" t="s">
        <v>30</v>
      </c>
      <c r="Z6" s="67" t="s">
        <v>19</v>
      </c>
      <c r="AA6" s="66">
        <v>14</v>
      </c>
      <c r="AB6" s="66">
        <v>1</v>
      </c>
      <c r="AC6" s="66">
        <v>10</v>
      </c>
      <c r="AD6" s="66">
        <v>2</v>
      </c>
      <c r="AE6" s="66">
        <v>31</v>
      </c>
      <c r="AF6" s="68">
        <v>0.43659999999999999</v>
      </c>
      <c r="AG6" s="69">
        <v>71</v>
      </c>
      <c r="AH6" s="7"/>
      <c r="AI6" s="7"/>
      <c r="AJ6" s="7"/>
      <c r="AK6" s="7"/>
      <c r="AM6" s="12"/>
      <c r="AN6" s="12"/>
      <c r="AO6" s="13"/>
      <c r="AP6" s="12"/>
      <c r="AQ6" s="12"/>
      <c r="AR6" s="65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8"/>
      <c r="X7" s="12">
        <v>2023</v>
      </c>
      <c r="Y7" s="12" t="s">
        <v>31</v>
      </c>
      <c r="Z7" s="1" t="s">
        <v>19</v>
      </c>
      <c r="AA7" s="12">
        <v>12</v>
      </c>
      <c r="AB7" s="12">
        <v>0</v>
      </c>
      <c r="AC7" s="12">
        <v>16</v>
      </c>
      <c r="AD7" s="12">
        <v>0</v>
      </c>
      <c r="AE7" s="12">
        <v>23</v>
      </c>
      <c r="AF7" s="64">
        <v>0.40350877192982454</v>
      </c>
      <c r="AG7" s="10">
        <v>57</v>
      </c>
      <c r="AH7" s="40"/>
      <c r="AI7" s="7"/>
      <c r="AJ7" s="7"/>
      <c r="AK7" s="7"/>
      <c r="AL7" s="10"/>
      <c r="AM7" s="12">
        <v>5</v>
      </c>
      <c r="AN7" s="12">
        <v>0</v>
      </c>
      <c r="AO7" s="13">
        <v>4</v>
      </c>
      <c r="AP7" s="12">
        <v>0</v>
      </c>
      <c r="AQ7" s="12">
        <v>7</v>
      </c>
      <c r="AR7" s="65">
        <v>0.35</v>
      </c>
      <c r="AS7" s="70">
        <v>20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5">
        <f>SUM(E4:E7)</f>
        <v>0</v>
      </c>
      <c r="F8" s="35">
        <f>SUM(F4:F7)</f>
        <v>0</v>
      </c>
      <c r="G8" s="35">
        <f>SUM(G4:G7)</f>
        <v>0</v>
      </c>
      <c r="H8" s="35">
        <f>SUM(H4:H7)</f>
        <v>0</v>
      </c>
      <c r="I8" s="35">
        <f>SUM(I4:I7)</f>
        <v>0</v>
      </c>
      <c r="J8" s="36">
        <v>0</v>
      </c>
      <c r="K8" s="20">
        <f>SUM(K7:K7)</f>
        <v>0</v>
      </c>
      <c r="L8" s="17"/>
      <c r="M8" s="28"/>
      <c r="N8" s="41"/>
      <c r="O8" s="42"/>
      <c r="P8" s="10"/>
      <c r="Q8" s="35">
        <f>SUM(Q4:Q7)</f>
        <v>0</v>
      </c>
      <c r="R8" s="35">
        <f>SUM(R4:R7)</f>
        <v>0</v>
      </c>
      <c r="S8" s="35">
        <f>SUM(S4:S7)</f>
        <v>0</v>
      </c>
      <c r="T8" s="35">
        <f>SUM(T4:T7)</f>
        <v>0</v>
      </c>
      <c r="U8" s="35">
        <f>SUM(U4:U7)</f>
        <v>0</v>
      </c>
      <c r="V8" s="15">
        <v>0</v>
      </c>
      <c r="W8" s="20">
        <f>SUM(W7:W7)</f>
        <v>0</v>
      </c>
      <c r="X8" s="54" t="s">
        <v>13</v>
      </c>
      <c r="Y8" s="11"/>
      <c r="Z8" s="9"/>
      <c r="AA8" s="35">
        <f>SUM(AA4:AA7)</f>
        <v>28</v>
      </c>
      <c r="AB8" s="35">
        <f>SUM(AB4:AB7)</f>
        <v>1</v>
      </c>
      <c r="AC8" s="35">
        <f>SUM(AC4:AC7)</f>
        <v>26</v>
      </c>
      <c r="AD8" s="35">
        <f>SUM(AD4:AD7)</f>
        <v>2</v>
      </c>
      <c r="AE8" s="35">
        <f>SUM(AE4:AE7)</f>
        <v>55</v>
      </c>
      <c r="AF8" s="36">
        <f>PRODUCT(AE8/AG8)</f>
        <v>0.41984732824427479</v>
      </c>
      <c r="AG8" s="20">
        <f>SUM(AG4:AG7)</f>
        <v>131</v>
      </c>
      <c r="AH8" s="17"/>
      <c r="AI8" s="28"/>
      <c r="AJ8" s="41"/>
      <c r="AK8" s="42"/>
      <c r="AL8" s="10"/>
      <c r="AM8" s="35">
        <f>SUM(AM4:AM7)</f>
        <v>5</v>
      </c>
      <c r="AN8" s="35">
        <f>SUM(AN4:AN7)</f>
        <v>0</v>
      </c>
      <c r="AO8" s="35">
        <f>SUM(AO4:AO7)</f>
        <v>4</v>
      </c>
      <c r="AP8" s="35">
        <f>SUM(AP4:AP7)</f>
        <v>0</v>
      </c>
      <c r="AQ8" s="35">
        <f>SUM(AQ4:AQ7)</f>
        <v>7</v>
      </c>
      <c r="AR8" s="36">
        <f>PRODUCT(AQ8/AS8)</f>
        <v>0.35</v>
      </c>
      <c r="AS8" s="38">
        <f>SUM(AS7:AS7)</f>
        <v>20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8"/>
      <c r="L9" s="10"/>
      <c r="M9" s="10"/>
      <c r="N9" s="10"/>
      <c r="O9" s="10"/>
      <c r="P9" s="16"/>
      <c r="Q9" s="16"/>
      <c r="R9" s="16"/>
      <c r="S9" s="16"/>
      <c r="T9" s="16"/>
      <c r="U9" s="10"/>
      <c r="V9" s="10"/>
      <c r="W9" s="18"/>
      <c r="X9" s="16"/>
      <c r="Y9" s="16"/>
      <c r="Z9" s="16"/>
      <c r="AA9" s="16"/>
      <c r="AB9" s="16"/>
      <c r="AC9" s="16"/>
      <c r="AD9" s="16"/>
      <c r="AE9" s="16"/>
      <c r="AF9" s="37"/>
      <c r="AG9" s="18"/>
      <c r="AH9" s="10"/>
      <c r="AI9" s="10"/>
      <c r="AJ9" s="10"/>
      <c r="AK9" s="10"/>
      <c r="AL9" s="16"/>
      <c r="AM9" s="16"/>
      <c r="AN9" s="16"/>
      <c r="AO9" s="16"/>
      <c r="AP9" s="16"/>
      <c r="AQ9" s="10"/>
      <c r="AR9" s="10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24</v>
      </c>
      <c r="O10" s="7" t="s">
        <v>25</v>
      </c>
      <c r="Q10" s="16"/>
      <c r="R10" s="16" t="s">
        <v>10</v>
      </c>
      <c r="S10" s="16"/>
      <c r="T10" s="53" t="s">
        <v>20</v>
      </c>
      <c r="U10" s="10"/>
      <c r="V10" s="18"/>
      <c r="W10" s="18"/>
      <c r="X10" s="18"/>
      <c r="Y10" s="18"/>
      <c r="Z10" s="18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M10" s="18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63">
        <v>0</v>
      </c>
      <c r="K11" s="16"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6">
        <f>PRODUCT(E8+Q8)</f>
        <v>0</v>
      </c>
      <c r="F12" s="46">
        <f>PRODUCT(F8+R8)</f>
        <v>0</v>
      </c>
      <c r="G12" s="46">
        <f>PRODUCT(G8+S8)</f>
        <v>0</v>
      </c>
      <c r="H12" s="46">
        <f>PRODUCT(H8+T8)</f>
        <v>0</v>
      </c>
      <c r="I12" s="46">
        <f>PRODUCT(I8+U8)</f>
        <v>0</v>
      </c>
      <c r="J12" s="63">
        <v>0</v>
      </c>
      <c r="K12" s="16">
        <f>PRODUCT(K8+W8)</f>
        <v>0</v>
      </c>
      <c r="L12" s="52">
        <v>0</v>
      </c>
      <c r="M12" s="52">
        <v>0</v>
      </c>
      <c r="N12" s="52">
        <v>0</v>
      </c>
      <c r="O12" s="52">
        <v>0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9" t="s">
        <v>12</v>
      </c>
      <c r="C13" s="30"/>
      <c r="D13" s="29"/>
      <c r="E13" s="46">
        <f>PRODUCT(AA8+AM8)</f>
        <v>33</v>
      </c>
      <c r="F13" s="46">
        <f>PRODUCT(AB8+AN8)</f>
        <v>1</v>
      </c>
      <c r="G13" s="46">
        <f>PRODUCT(AC8+AO8)</f>
        <v>30</v>
      </c>
      <c r="H13" s="46">
        <f>PRODUCT(AD8+AP8)</f>
        <v>2</v>
      </c>
      <c r="I13" s="46">
        <f>PRODUCT(AE8+AQ8)</f>
        <v>62</v>
      </c>
      <c r="J13" s="63">
        <f>PRODUCT(I13/K13)</f>
        <v>0.41059602649006621</v>
      </c>
      <c r="K13" s="10">
        <f>PRODUCT(AG8+AS8)</f>
        <v>151</v>
      </c>
      <c r="L13" s="52">
        <f>PRODUCT((F13+G13)/E13)</f>
        <v>0.93939393939393945</v>
      </c>
      <c r="M13" s="52">
        <f>PRODUCT(H13/E13)</f>
        <v>6.0606060606060608E-2</v>
      </c>
      <c r="N13" s="52">
        <f>PRODUCT((F13+G13+H13)/E13)</f>
        <v>1</v>
      </c>
      <c r="O13" s="52">
        <f>PRODUCT(I13/E13)</f>
        <v>1.8787878787878789</v>
      </c>
      <c r="Q13" s="16"/>
      <c r="R13" s="16"/>
      <c r="S13" s="16"/>
      <c r="T13" s="16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33</v>
      </c>
      <c r="F14" s="46">
        <f t="shared" ref="F14:I14" si="0">SUM(F11:F13)</f>
        <v>1</v>
      </c>
      <c r="G14" s="46">
        <f t="shared" si="0"/>
        <v>30</v>
      </c>
      <c r="H14" s="46">
        <f t="shared" si="0"/>
        <v>2</v>
      </c>
      <c r="I14" s="46">
        <f t="shared" si="0"/>
        <v>62</v>
      </c>
      <c r="J14" s="63">
        <f>PRODUCT(I14/K14)</f>
        <v>0.41059602649006621</v>
      </c>
      <c r="K14" s="16">
        <f>SUM(K11:K13)</f>
        <v>151</v>
      </c>
      <c r="L14" s="52">
        <f>PRODUCT((F14+G14)/E14)</f>
        <v>0.93939393939393945</v>
      </c>
      <c r="M14" s="52">
        <f>PRODUCT(H14/E14)</f>
        <v>6.0606060606060608E-2</v>
      </c>
      <c r="N14" s="52">
        <f>PRODUCT((F14+G14+H14)/E14)</f>
        <v>1</v>
      </c>
      <c r="O14" s="52">
        <f>PRODUCT(I14/E14)</f>
        <v>1.8787878787878789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H179" s="10"/>
      <c r="AI179" s="10"/>
      <c r="AJ179" s="10"/>
      <c r="AK179" s="10"/>
      <c r="AL179" s="10"/>
    </row>
    <row r="180" spans="12:38" x14ac:dyDescent="0.25"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2:38" x14ac:dyDescent="0.25"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2:38" x14ac:dyDescent="0.25"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2:38" x14ac:dyDescent="0.25"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2:38" x14ac:dyDescent="0.25"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2:38" x14ac:dyDescent="0.25"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2:38" x14ac:dyDescent="0.25"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2:38" x14ac:dyDescent="0.25"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2:38" x14ac:dyDescent="0.25"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2:38" x14ac:dyDescent="0.25"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  <row r="190" spans="12:38" x14ac:dyDescent="0.25"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  <row r="191" spans="12:38" x14ac:dyDescent="0.25"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</row>
    <row r="192" spans="12:38" x14ac:dyDescent="0.25"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</row>
  </sheetData>
  <sortState xmlns:xlrd2="http://schemas.microsoft.com/office/spreadsheetml/2017/richdata2" ref="X6:AI7">
    <sortCondition ref="X6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2023-09-11T16:57:54Z</dcterms:modified>
</cp:coreProperties>
</file>